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B17" i="1"/>
  <c r="B23" l="1"/>
  <c r="D19"/>
  <c r="D20" s="1"/>
  <c r="D23" s="1"/>
  <c r="B20"/>
  <c r="B16"/>
  <c r="F5"/>
  <c r="D25" s="1"/>
  <c r="F4"/>
  <c r="F3"/>
  <c r="G23" l="1"/>
  <c r="B25"/>
  <c r="G25" s="1"/>
  <c r="D28" l="1"/>
  <c r="D30" s="1"/>
  <c r="B28"/>
  <c r="B30" l="1"/>
  <c r="G28"/>
</calcChain>
</file>

<file path=xl/sharedStrings.xml><?xml version="1.0" encoding="utf-8"?>
<sst xmlns="http://schemas.openxmlformats.org/spreadsheetml/2006/main" count="25" uniqueCount="23">
  <si>
    <t>Ausgaben Israel Juni 2014</t>
  </si>
  <si>
    <t>David</t>
  </si>
  <si>
    <t>Simone</t>
  </si>
  <si>
    <t>ATM</t>
  </si>
  <si>
    <t>Hinflug Freitag</t>
  </si>
  <si>
    <t>Rückflug David Donnerstag</t>
  </si>
  <si>
    <t>Rückflug Simone Samstag</t>
  </si>
  <si>
    <t>Kurs 1 EUR in CHF</t>
  </si>
  <si>
    <t>Kurs 1 Scheckel in CHF</t>
  </si>
  <si>
    <t>Flug</t>
  </si>
  <si>
    <t>Hotel &amp; extra Dinner</t>
  </si>
  <si>
    <t>Auto &amp; mini iPad</t>
  </si>
  <si>
    <t>Restguthaben</t>
  </si>
  <si>
    <t>Nächte gemeinsam:</t>
  </si>
  <si>
    <t>Nächte Simone alleine:</t>
  </si>
  <si>
    <t>Nächte Total:</t>
  </si>
  <si>
    <t>Tanken ausstehend</t>
  </si>
  <si>
    <t>Total Ausgaben nach Abzügen</t>
  </si>
  <si>
    <t>Anteil Auto &amp; mini iPad</t>
  </si>
  <si>
    <t>Total Anteil</t>
  </si>
  <si>
    <t>Diff:</t>
  </si>
  <si>
    <t>Sum:</t>
  </si>
  <si>
    <t>Total Differenz</t>
  </si>
</sst>
</file>

<file path=xl/styles.xml><?xml version="1.0" encoding="utf-8"?>
<styleSheet xmlns="http://schemas.openxmlformats.org/spreadsheetml/2006/main">
  <numFmts count="1">
    <numFmt numFmtId="164" formatCode="0.0000000000"/>
  </numFmts>
  <fonts count="2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>
      <selection activeCell="B30" sqref="B30"/>
    </sheetView>
  </sheetViews>
  <sheetFormatPr defaultRowHeight="15"/>
  <cols>
    <col min="1" max="1" width="27.85546875" bestFit="1" customWidth="1"/>
    <col min="2" max="2" width="12.5703125" bestFit="1" customWidth="1"/>
    <col min="4" max="4" width="10.7109375" customWidth="1"/>
    <col min="5" max="5" width="10.85546875" customWidth="1"/>
  </cols>
  <sheetData>
    <row r="1" spans="1:6" ht="23.25">
      <c r="A1" s="3" t="s">
        <v>0</v>
      </c>
    </row>
    <row r="3" spans="1:6">
      <c r="A3" t="s">
        <v>4</v>
      </c>
      <c r="B3" s="1">
        <v>41796</v>
      </c>
      <c r="D3" t="s">
        <v>13</v>
      </c>
      <c r="F3">
        <f>B4-B3</f>
        <v>6</v>
      </c>
    </row>
    <row r="4" spans="1:6">
      <c r="A4" t="s">
        <v>5</v>
      </c>
      <c r="B4" s="1">
        <v>41802</v>
      </c>
      <c r="D4" t="s">
        <v>14</v>
      </c>
      <c r="F4">
        <f>B5-B4</f>
        <v>2</v>
      </c>
    </row>
    <row r="5" spans="1:6">
      <c r="A5" t="s">
        <v>6</v>
      </c>
      <c r="B5" s="1">
        <v>41804</v>
      </c>
      <c r="D5" t="s">
        <v>15</v>
      </c>
      <c r="F5">
        <f>B5-B3</f>
        <v>8</v>
      </c>
    </row>
    <row r="6" spans="1:6">
      <c r="B6" s="1"/>
    </row>
    <row r="7" spans="1:6">
      <c r="A7" t="s">
        <v>7</v>
      </c>
      <c r="B7" s="2">
        <v>1.24</v>
      </c>
    </row>
    <row r="8" spans="1:6">
      <c r="A8" t="s">
        <v>8</v>
      </c>
      <c r="B8" s="2">
        <v>0.26352049999999999</v>
      </c>
    </row>
    <row r="10" spans="1:6">
      <c r="B10" t="s">
        <v>1</v>
      </c>
      <c r="D10" t="s">
        <v>2</v>
      </c>
    </row>
    <row r="12" spans="1:6">
      <c r="A12" t="s">
        <v>3</v>
      </c>
      <c r="B12">
        <v>163.75</v>
      </c>
      <c r="D12">
        <v>621.1</v>
      </c>
    </row>
    <row r="13" spans="1:6">
      <c r="A13" t="s">
        <v>3</v>
      </c>
      <c r="B13">
        <v>667.2</v>
      </c>
    </row>
    <row r="15" spans="1:6">
      <c r="A15" t="s">
        <v>9</v>
      </c>
      <c r="B15">
        <v>766.9</v>
      </c>
    </row>
    <row r="16" spans="1:6">
      <c r="A16" t="s">
        <v>10</v>
      </c>
      <c r="B16">
        <f>454.7-91.15</f>
        <v>363.54999999999995</v>
      </c>
    </row>
    <row r="17" spans="1:7">
      <c r="A17" t="s">
        <v>11</v>
      </c>
      <c r="B17">
        <f>172+296.8</f>
        <v>468.8</v>
      </c>
    </row>
    <row r="19" spans="1:7">
      <c r="A19" t="s">
        <v>16</v>
      </c>
      <c r="D19">
        <f>200*B8</f>
        <v>52.704099999999997</v>
      </c>
    </row>
    <row r="20" spans="1:7">
      <c r="A20" t="s">
        <v>12</v>
      </c>
      <c r="B20">
        <f>100*B8</f>
        <v>26.352049999999998</v>
      </c>
      <c r="D20">
        <f>2050*B8-(D19/2)</f>
        <v>513.86497500000007</v>
      </c>
    </row>
    <row r="23" spans="1:7">
      <c r="A23" t="s">
        <v>17</v>
      </c>
      <c r="B23">
        <f>SUM(B12:B17)-B20</f>
        <v>2403.8479499999999</v>
      </c>
      <c r="D23">
        <f>SUM(D12:D17)-D20</f>
        <v>107.23502499999995</v>
      </c>
      <c r="F23" t="s">
        <v>21</v>
      </c>
      <c r="G23">
        <f>SUM(B23:D23)</f>
        <v>2511.0829749999998</v>
      </c>
    </row>
    <row r="25" spans="1:7">
      <c r="A25" t="s">
        <v>18</v>
      </c>
      <c r="B25">
        <f>B17/F5*F3/F4</f>
        <v>175.8</v>
      </c>
      <c r="D25">
        <f>B17/F5*F3/F4+B17/F5*F4</f>
        <v>293</v>
      </c>
      <c r="F25" t="s">
        <v>20</v>
      </c>
      <c r="G25">
        <f>D25-B25</f>
        <v>117.19999999999999</v>
      </c>
    </row>
    <row r="28" spans="1:7">
      <c r="A28" t="s">
        <v>19</v>
      </c>
      <c r="B28">
        <f>(G23-G25)/2</f>
        <v>1196.9414875</v>
      </c>
      <c r="D28">
        <f>(G23+G25)/2</f>
        <v>1314.1414874999998</v>
      </c>
      <c r="F28" t="s">
        <v>21</v>
      </c>
      <c r="G28">
        <f>SUM(B28:D28)</f>
        <v>2511.0829749999998</v>
      </c>
    </row>
    <row r="30" spans="1:7">
      <c r="A30" t="s">
        <v>22</v>
      </c>
      <c r="B30">
        <f>B23-B28</f>
        <v>1206.9064624999999</v>
      </c>
      <c r="D30">
        <f>D23-D28</f>
        <v>-1206.9064624999999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2014-09-08T20:49:28Z</dcterms:modified>
</cp:coreProperties>
</file>